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File Dadus Populsaun\Dadus 2026\"/>
    </mc:Choice>
  </mc:AlternateContent>
  <xr:revisionPtr revIDLastSave="0" documentId="13_ncr:1_{771741FC-0177-4883-BD2B-782DECDD30EE}" xr6:coauthVersionLast="47" xr6:coauthVersionMax="47" xr10:uidLastSave="{00000000-0000-0000-0000-000000000000}"/>
  <bookViews>
    <workbookView xWindow="-120" yWindow="-120" windowWidth="29040" windowHeight="15720" xr2:uid="{3478707E-FA87-4508-A35C-8E177DCFD164}"/>
  </bookViews>
  <sheets>
    <sheet name="Demogafia" sheetId="1" r:id="rId1"/>
    <sheet name="Monografi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9" i="2" l="1"/>
  <c r="AF19" i="2"/>
  <c r="AF20" i="2" s="1"/>
  <c r="AE19" i="2"/>
  <c r="AD19" i="2"/>
  <c r="AD20" i="2" s="1"/>
  <c r="AC19" i="2"/>
  <c r="AB19" i="2"/>
  <c r="AB20" i="2" s="1"/>
  <c r="AA19" i="2"/>
  <c r="Z19" i="2"/>
  <c r="Z20" i="2" s="1"/>
  <c r="Y19" i="2"/>
  <c r="X19" i="2"/>
  <c r="X20" i="2" s="1"/>
  <c r="W19" i="2"/>
  <c r="V19" i="2"/>
  <c r="V20" i="2" s="1"/>
  <c r="U19" i="2"/>
  <c r="T19" i="2"/>
  <c r="T20" i="2" s="1"/>
  <c r="S19" i="2"/>
  <c r="R19" i="2"/>
  <c r="R20" i="2" s="1"/>
  <c r="Q19" i="2"/>
  <c r="P19" i="2"/>
  <c r="P20" i="2" s="1"/>
  <c r="O19" i="2"/>
  <c r="N19" i="2"/>
  <c r="N20" i="2" s="1"/>
  <c r="M19" i="2"/>
  <c r="L19" i="2"/>
  <c r="L20" i="2" s="1"/>
  <c r="K19" i="2"/>
  <c r="J19" i="2"/>
  <c r="J20" i="2" s="1"/>
  <c r="I19" i="2"/>
  <c r="H19" i="2"/>
  <c r="H20" i="2" s="1"/>
  <c r="H21" i="2" s="1"/>
  <c r="D19" i="2"/>
  <c r="C19" i="2"/>
  <c r="C20" i="2" s="1"/>
  <c r="E18" i="2"/>
  <c r="E17" i="2"/>
  <c r="E16" i="2"/>
  <c r="G15" i="2"/>
  <c r="G19" i="2" s="1"/>
  <c r="F15" i="2"/>
  <c r="F19" i="2" s="1"/>
  <c r="F20" i="2" s="1"/>
  <c r="E15" i="2"/>
  <c r="E19" i="2" s="1"/>
  <c r="BC16" i="1"/>
  <c r="BC15" i="1"/>
  <c r="BC17" i="1"/>
  <c r="BC19" i="1"/>
  <c r="BB19" i="1"/>
  <c r="I19" i="1"/>
  <c r="H19" i="1"/>
  <c r="G15" i="1"/>
  <c r="G19" i="1" s="1"/>
  <c r="F15" i="1"/>
  <c r="F19" i="1" s="1"/>
  <c r="BA19" i="1"/>
  <c r="AZ20" i="1" s="1"/>
  <c r="AV19" i="1"/>
  <c r="AR19" i="1"/>
  <c r="AR21" i="1" s="1"/>
  <c r="AO19" i="1"/>
  <c r="AN19" i="1"/>
  <c r="AM19" i="1"/>
  <c r="AL19" i="1"/>
  <c r="AK19" i="1"/>
  <c r="AJ19" i="1"/>
  <c r="AI19" i="1"/>
  <c r="AH19" i="1"/>
  <c r="AH21" i="1" s="1"/>
  <c r="AG19" i="1"/>
  <c r="AF19" i="1"/>
  <c r="AF20" i="1" s="1"/>
  <c r="AE19" i="1"/>
  <c r="AD19" i="1"/>
  <c r="AD20" i="1" s="1"/>
  <c r="AC19" i="1"/>
  <c r="AB19" i="1"/>
  <c r="AB20" i="1" s="1"/>
  <c r="AA19" i="1"/>
  <c r="Z19" i="1"/>
  <c r="Z20" i="1" s="1"/>
  <c r="Y19" i="1"/>
  <c r="X19" i="1"/>
  <c r="X20" i="1" s="1"/>
  <c r="W19" i="1"/>
  <c r="V19" i="1"/>
  <c r="V20" i="1" s="1"/>
  <c r="U19" i="1"/>
  <c r="T19" i="1"/>
  <c r="T20" i="1" s="1"/>
  <c r="S19" i="1"/>
  <c r="R19" i="1"/>
  <c r="R20" i="1" s="1"/>
  <c r="Q19" i="1"/>
  <c r="P19" i="1"/>
  <c r="P20" i="1" s="1"/>
  <c r="O19" i="1"/>
  <c r="N19" i="1"/>
  <c r="N20" i="1" s="1"/>
  <c r="M19" i="1"/>
  <c r="L19" i="1"/>
  <c r="L20" i="1" s="1"/>
  <c r="K19" i="1"/>
  <c r="J19" i="1"/>
  <c r="J20" i="1" s="1"/>
  <c r="H20" i="1"/>
  <c r="H21" i="1" s="1"/>
  <c r="D19" i="1"/>
  <c r="C19" i="1"/>
  <c r="C20" i="1" s="1"/>
  <c r="E18" i="1"/>
  <c r="E17" i="1"/>
  <c r="E16" i="1"/>
  <c r="BC21" i="1"/>
  <c r="F20" i="1"/>
  <c r="E15" i="1"/>
  <c r="E19" i="1" s="1"/>
</calcChain>
</file>

<file path=xl/sharedStrings.xml><?xml version="1.0" encoding="utf-8"?>
<sst xmlns="http://schemas.openxmlformats.org/spreadsheetml/2006/main" count="166" uniqueCount="68">
  <si>
    <t xml:space="preserve">                 DADUS :            DEMOGRAFIA</t>
  </si>
  <si>
    <t>TINAN :                 2026</t>
  </si>
  <si>
    <t>ADMINISTRASAUN SUKU BELULIK-LETEN</t>
  </si>
  <si>
    <t>NO</t>
  </si>
  <si>
    <t>ALDEIA</t>
  </si>
  <si>
    <t xml:space="preserve">XEFE </t>
  </si>
  <si>
    <t>TOTAL</t>
  </si>
  <si>
    <t>ABITANTE</t>
  </si>
  <si>
    <t>IDADE</t>
  </si>
  <si>
    <t>H.LITERARIA</t>
  </si>
  <si>
    <t>PROFISSAUN</t>
  </si>
  <si>
    <t>RELIGIAUN</t>
  </si>
  <si>
    <t>FAMILIA/</t>
  </si>
  <si>
    <t>SEXO</t>
  </si>
  <si>
    <t>0-5</t>
  </si>
  <si>
    <t>.6-10</t>
  </si>
  <si>
    <t>.11-15</t>
  </si>
  <si>
    <t>16-20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</si>
  <si>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</si>
  <si>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</si>
  <si>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</si>
  <si>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</si>
  <si>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</si>
  <si>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</si>
  <si>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</si>
  <si>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</si>
  <si>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60+</t>
  </si>
  <si>
    <t>LE</t>
  </si>
  <si>
    <t>ELR</t>
  </si>
  <si>
    <t>INF</t>
  </si>
  <si>
    <t>EBF</t>
  </si>
  <si>
    <t>EPS</t>
  </si>
  <si>
    <t>ES</t>
  </si>
  <si>
    <t>BCR</t>
  </si>
  <si>
    <t>LIC</t>
  </si>
  <si>
    <t>MAS</t>
  </si>
  <si>
    <t>DTR</t>
  </si>
  <si>
    <t>FP</t>
  </si>
  <si>
    <t>F-FDTL</t>
  </si>
  <si>
    <t>PNTL</t>
  </si>
  <si>
    <t>VTR</t>
  </si>
  <si>
    <t>AGRI</t>
  </si>
  <si>
    <t>EMP</t>
  </si>
  <si>
    <t>NEG</t>
  </si>
  <si>
    <t>TRA</t>
  </si>
  <si>
    <t>SST</t>
  </si>
  <si>
    <t>K</t>
  </si>
  <si>
    <t>M</t>
  </si>
  <si>
    <t>P</t>
  </si>
  <si>
    <t>B</t>
  </si>
  <si>
    <t>H</t>
  </si>
  <si>
    <t>FAMILIA</t>
  </si>
  <si>
    <t>UMA KAIN</t>
  </si>
  <si>
    <t>F</t>
  </si>
  <si>
    <t>NA</t>
  </si>
  <si>
    <t>IN</t>
  </si>
  <si>
    <t>Baleo Quic</t>
  </si>
  <si>
    <t>Belulik-Craik</t>
  </si>
  <si>
    <t>Clau-Halek</t>
  </si>
  <si>
    <t>Mane Quic</t>
  </si>
  <si>
    <t>Belulik-Leten….../…...../2026</t>
  </si>
  <si>
    <t>Prepara Husi:</t>
  </si>
  <si>
    <t>Koñesimentu Husi:</t>
  </si>
  <si>
    <t>(Damaso Soares Amaral)</t>
  </si>
  <si>
    <t>(Oscar pereira Amaral, Lic.Sp)</t>
  </si>
  <si>
    <t>Sec.Administrasaun Suku</t>
  </si>
  <si>
    <t>Sefe Suku</t>
  </si>
  <si>
    <t xml:space="preserve">                 DADUS :            MOGRAFIA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</si>
</sst>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/>
    <xf numFmtId="0" fontId="5" fillId="0" borderId="2" xfId="0" applyFont="1" applyBorder="1" applyAlignment="1">
      <alignment vertic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" fontId="5" fillId="0" borderId="6" xfId="0" applyNumberFormat="1" applyFont="1" applyBorder="1" applyAlignment="1">
      <alignment horizontal="center" vertical="center"/>
    </xf>
    <xf numFmtId="16" fontId="5" fillId="0" borderId="8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textRotation="46"/>
    </xf>
    <xf numFmtId="0" fontId="5" fillId="0" borderId="7" xfId="0" applyFont="1" applyBorder="1" applyAlignment="1">
      <alignment horizontal="center" vertical="center" textRotation="46"/>
    </xf>
    <xf numFmtId="0" fontId="5" fillId="0" borderId="8" xfId="0" applyFont="1" applyBorder="1" applyAlignment="1">
      <alignment horizontal="center" vertical="center" textRotation="46"/>
    </xf>
    <xf numFmtId="0" fontId="5" fillId="0" borderId="6" xfId="0" applyFont="1" applyBorder="1" applyAlignment="1">
      <alignment horizontal="center" vertical="center" textRotation="60"/>
    </xf>
    <xf numFmtId="0" fontId="5" fillId="0" borderId="7" xfId="0" applyFont="1" applyBorder="1" applyAlignment="1">
      <alignment horizontal="center" vertical="center" textRotation="60"/>
    </xf>
    <xf numFmtId="0" fontId="5" fillId="0" borderId="8" xfId="0" applyFont="1" applyBorder="1" applyAlignment="1">
      <alignment horizontal="center" vertical="center" textRotation="60"/>
    </xf>
    <xf numFmtId="0" fontId="5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117871</xdr:rowOff>
    </xdr:from>
    <xdr:to>
      <xdr:col>31</xdr:col>
      <xdr:colOff>195813</xdr:colOff>
      <xdr:row>5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F33837-AA5B-45BF-9EA8-7789363AA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6" y="117871"/>
          <a:ext cx="8873087" cy="9743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32</xdr:col>
      <xdr:colOff>285750</xdr:colOff>
      <xdr:row>6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85449D-0AE4-4CDC-97D9-3A00836A4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1" y="0"/>
          <a:ext cx="9363074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420F8-9AF6-4F77-849D-33174204B8E9}">
  <dimension ref="A1:BH31"/>
  <sheetViews>
    <sheetView tabSelected="1" workbookViewId="0">
      <selection activeCell="BA29" sqref="BA29"/>
    </sheetView>
  </sheetViews>
  <sheetFormatPr defaultRowHeight="15" x14ac:dyDescent="0.25"/>
  <cols>
    <col min="1" max="1" width="2.42578125" customWidth="1"/>
    <col min="2" max="2" width="11.7109375" customWidth="1"/>
    <col min="3" max="3" width="4" customWidth="1"/>
    <col min="4" max="4" width="4.28515625" customWidth="1"/>
    <col min="5" max="5" width="9.7109375" customWidth="1"/>
    <col min="6" max="6" width="5.42578125" customWidth="1"/>
    <col min="7" max="7" width="5.140625" customWidth="1"/>
    <col min="8" max="8" width="4" customWidth="1"/>
    <col min="9" max="9" width="4.42578125" customWidth="1"/>
    <col min="10" max="10" width="4.140625" customWidth="1"/>
    <col min="11" max="11" width="4" customWidth="1"/>
    <col min="12" max="12" width="4.28515625" customWidth="1"/>
    <col min="13" max="13" width="4" customWidth="1"/>
    <col min="14" max="14" width="4.140625" customWidth="1"/>
    <col min="15" max="15" width="4.28515625" customWidth="1"/>
    <col min="16" max="17" width="3.85546875" customWidth="1"/>
    <col min="18" max="18" width="4.140625" customWidth="1"/>
    <col min="19" max="19" width="4.5703125" customWidth="1"/>
    <col min="20" max="20" width="4.28515625" customWidth="1"/>
    <col min="21" max="21" width="3.5703125" customWidth="1"/>
    <col min="22" max="22" width="3.140625" customWidth="1"/>
    <col min="23" max="24" width="3.28515625" customWidth="1"/>
    <col min="25" max="25" width="3.42578125" customWidth="1"/>
    <col min="26" max="26" width="3.140625" customWidth="1"/>
    <col min="27" max="27" width="3.85546875" customWidth="1"/>
    <col min="28" max="28" width="3.5703125" customWidth="1"/>
    <col min="29" max="29" width="3.42578125" customWidth="1"/>
    <col min="30" max="30" width="2.85546875" customWidth="1"/>
    <col min="31" max="31" width="3.42578125" customWidth="1"/>
    <col min="32" max="32" width="4.5703125" customWidth="1"/>
    <col min="33" max="33" width="3.85546875" customWidth="1"/>
    <col min="34" max="34" width="5.28515625" customWidth="1"/>
    <col min="35" max="35" width="4.140625" customWidth="1"/>
    <col min="36" max="37" width="4.5703125" customWidth="1"/>
    <col min="38" max="38" width="4.140625" customWidth="1"/>
    <col min="39" max="39" width="4.28515625" customWidth="1"/>
    <col min="40" max="40" width="3.5703125" customWidth="1"/>
    <col min="41" max="42" width="4.140625" customWidth="1"/>
    <col min="43" max="43" width="4.42578125" customWidth="1"/>
    <col min="44" max="44" width="4.5703125" customWidth="1"/>
    <col min="45" max="45" width="6.42578125" customWidth="1"/>
    <col min="46" max="46" width="4.5703125" customWidth="1"/>
    <col min="47" max="47" width="5.42578125" customWidth="1"/>
    <col min="48" max="48" width="5.140625" customWidth="1"/>
    <col min="49" max="49" width="4.42578125" customWidth="1"/>
    <col min="50" max="50" width="5" customWidth="1"/>
    <col min="51" max="51" width="5.140625" customWidth="1"/>
    <col min="52" max="52" width="4.5703125" customWidth="1"/>
    <col min="53" max="53" width="5.28515625" customWidth="1"/>
    <col min="54" max="54" width="6.140625" customWidth="1"/>
    <col min="55" max="55" width="7.140625" customWidth="1"/>
    <col min="56" max="56" width="3.42578125" customWidth="1"/>
    <col min="57" max="57" width="3.140625" customWidth="1"/>
    <col min="58" max="58" width="3" customWidth="1"/>
    <col min="59" max="59" width="3.7109375" customWidth="1"/>
    <col min="60" max="60" width="4.7109375" customWidth="1"/>
  </cols>
  <sheetData>
    <row r="1" spans="1:6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6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6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 spans="1:6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</row>
    <row r="5" spans="1:6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</row>
    <row r="6" spans="1:60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</row>
    <row r="7" spans="1:6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</row>
    <row r="8" spans="1:60" ht="20.25" x14ac:dyDescent="0.25">
      <c r="A8" s="14" t="s">
        <v>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</row>
    <row r="9" spans="1:60" ht="18.75" x14ac:dyDescent="0.25">
      <c r="A9" s="15" t="s">
        <v>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</row>
    <row r="10" spans="1:60" ht="18.75" x14ac:dyDescent="0.3">
      <c r="A10" s="16" t="s">
        <v>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</row>
    <row r="11" spans="1:60" x14ac:dyDescent="0.25">
      <c r="A11" s="17" t="s">
        <v>3</v>
      </c>
      <c r="B11" s="17" t="s">
        <v>4</v>
      </c>
      <c r="C11" s="17" t="s">
        <v>5</v>
      </c>
      <c r="D11" s="17"/>
      <c r="E11" s="6" t="s">
        <v>6</v>
      </c>
      <c r="F11" s="6" t="s">
        <v>7</v>
      </c>
      <c r="G11" s="6"/>
      <c r="H11" s="18" t="s">
        <v>8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20"/>
      <c r="AH11" s="17" t="s">
        <v>9</v>
      </c>
      <c r="AI11" s="17"/>
      <c r="AJ11" s="17"/>
      <c r="AK11" s="17"/>
      <c r="AL11" s="17"/>
      <c r="AM11" s="17"/>
      <c r="AN11" s="17"/>
      <c r="AO11" s="17"/>
      <c r="AP11" s="17"/>
      <c r="AQ11" s="17"/>
      <c r="AR11" s="18" t="s">
        <v>10</v>
      </c>
      <c r="AS11" s="19"/>
      <c r="AT11" s="19"/>
      <c r="AU11" s="19"/>
      <c r="AV11" s="19"/>
      <c r="AW11" s="19"/>
      <c r="AX11" s="19"/>
      <c r="AY11" s="19"/>
      <c r="AZ11" s="19"/>
      <c r="BA11" s="19"/>
      <c r="BB11" s="20"/>
      <c r="BC11" s="17" t="s">
        <v>11</v>
      </c>
      <c r="BD11" s="17"/>
      <c r="BE11" s="17"/>
      <c r="BF11" s="17"/>
      <c r="BG11" s="17"/>
      <c r="BH11" s="17"/>
    </row>
    <row r="12" spans="1:60" ht="14.45" customHeight="1" x14ac:dyDescent="0.25">
      <c r="A12" s="17"/>
      <c r="B12" s="17"/>
      <c r="C12" s="17"/>
      <c r="D12" s="17"/>
      <c r="E12" s="6" t="s">
        <v>12</v>
      </c>
      <c r="F12" s="17" t="s">
        <v>13</v>
      </c>
      <c r="G12" s="17"/>
      <c r="H12" s="17" t="s">
        <v>14</v>
      </c>
      <c r="I12" s="17"/>
      <c r="J12" s="21" t="s">
        <v>15</v>
      </c>
      <c r="K12" s="17"/>
      <c r="L12" s="21" t="s">
        <v>16</v>
      </c>
      <c r="M12" s="17"/>
      <c r="N12" s="21" t="s">
        <v>17</v>
      </c>
      <c r="O12" s="21"/>
      <c r="P12" s="17" t="s">
        <v>18</v>
      </c>
      <c r="Q12" s="17"/>
      <c r="R12" s="17" t="s">
        <v>19</v>
      </c>
      <c r="S12" s="17"/>
      <c r="T12" s="17" t="s">
        <v>20</v>
      </c>
      <c r="U12" s="17"/>
      <c r="V12" s="17" t="s">
        <v>21</v>
      </c>
      <c r="W12" s="17"/>
      <c r="X12" s="17" t="s">
        <v>22</v>
      </c>
      <c r="Y12" s="17"/>
      <c r="Z12" s="17" t="s">
        <v>23</v>
      </c>
      <c r="AA12" s="17"/>
      <c r="AB12" s="17" t="s">
        <v>24</v>
      </c>
      <c r="AC12" s="17"/>
      <c r="AD12" s="17" t="s">
        <v>25</v>
      </c>
      <c r="AE12" s="17"/>
      <c r="AF12" s="17" t="s">
        <v>26</v>
      </c>
      <c r="AG12" s="17"/>
      <c r="AH12" s="43" t="s">
        <v>27</v>
      </c>
      <c r="AI12" s="43" t="s">
        <v>28</v>
      </c>
      <c r="AJ12" s="43" t="s">
        <v>29</v>
      </c>
      <c r="AK12" s="43" t="s">
        <v>30</v>
      </c>
      <c r="AL12" s="43" t="s">
        <v>31</v>
      </c>
      <c r="AM12" s="43" t="s">
        <v>32</v>
      </c>
      <c r="AN12" s="43" t="s">
        <v>33</v>
      </c>
      <c r="AO12" s="43" t="s">
        <v>34</v>
      </c>
      <c r="AP12" s="43" t="s">
        <v>35</v>
      </c>
      <c r="AQ12" s="43" t="s">
        <v>36</v>
      </c>
      <c r="AR12" s="43" t="s">
        <v>37</v>
      </c>
      <c r="AS12" s="43" t="s">
        <v>38</v>
      </c>
      <c r="AT12" s="43" t="s">
        <v>39</v>
      </c>
      <c r="AU12" s="43" t="s">
        <v>40</v>
      </c>
      <c r="AV12" s="43" t="s">
        <v>41</v>
      </c>
      <c r="AW12" s="17" t="s">
        <v>42</v>
      </c>
      <c r="AX12" s="17"/>
      <c r="AY12" s="22" t="s">
        <v>43</v>
      </c>
      <c r="AZ12" s="17" t="s">
        <v>44</v>
      </c>
      <c r="BA12" s="17"/>
      <c r="BB12" s="40" t="s">
        <v>45</v>
      </c>
      <c r="BC12" s="40" t="s">
        <v>46</v>
      </c>
      <c r="BD12" s="40" t="s">
        <v>47</v>
      </c>
      <c r="BE12" s="40" t="s">
        <v>48</v>
      </c>
      <c r="BF12" s="40" t="s">
        <v>49</v>
      </c>
      <c r="BG12" s="40" t="s">
        <v>50</v>
      </c>
      <c r="BH12" s="40" t="s">
        <v>45</v>
      </c>
    </row>
    <row r="13" spans="1:60" x14ac:dyDescent="0.25">
      <c r="A13" s="17"/>
      <c r="B13" s="17"/>
      <c r="C13" s="17" t="s">
        <v>51</v>
      </c>
      <c r="D13" s="17"/>
      <c r="E13" s="22" t="s">
        <v>52</v>
      </c>
      <c r="F13" s="22" t="s">
        <v>47</v>
      </c>
      <c r="G13" s="22" t="s">
        <v>53</v>
      </c>
      <c r="H13" s="22" t="s">
        <v>47</v>
      </c>
      <c r="I13" s="22" t="s">
        <v>53</v>
      </c>
      <c r="J13" s="24" t="s">
        <v>47</v>
      </c>
      <c r="K13" s="22" t="s">
        <v>53</v>
      </c>
      <c r="L13" s="24" t="s">
        <v>47</v>
      </c>
      <c r="M13" s="22" t="s">
        <v>53</v>
      </c>
      <c r="N13" s="24" t="s">
        <v>47</v>
      </c>
      <c r="O13" s="24" t="s">
        <v>53</v>
      </c>
      <c r="P13" s="22" t="s">
        <v>47</v>
      </c>
      <c r="Q13" s="22" t="s">
        <v>53</v>
      </c>
      <c r="R13" s="22" t="s">
        <v>47</v>
      </c>
      <c r="S13" s="22" t="s">
        <v>53</v>
      </c>
      <c r="T13" s="22" t="s">
        <v>47</v>
      </c>
      <c r="U13" s="22" t="s">
        <v>53</v>
      </c>
      <c r="V13" s="22" t="s">
        <v>47</v>
      </c>
      <c r="W13" s="22" t="s">
        <v>53</v>
      </c>
      <c r="X13" s="22" t="s">
        <v>47</v>
      </c>
      <c r="Y13" s="22" t="s">
        <v>53</v>
      </c>
      <c r="Z13" s="22" t="s">
        <v>47</v>
      </c>
      <c r="AA13" s="22" t="s">
        <v>53</v>
      </c>
      <c r="AB13" s="22" t="s">
        <v>47</v>
      </c>
      <c r="AC13" s="22" t="s">
        <v>53</v>
      </c>
      <c r="AD13" s="22" t="s">
        <v>47</v>
      </c>
      <c r="AE13" s="22" t="s">
        <v>53</v>
      </c>
      <c r="AF13" s="22" t="s">
        <v>47</v>
      </c>
      <c r="AG13" s="22" t="s">
        <v>53</v>
      </c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22" t="s">
        <v>54</v>
      </c>
      <c r="AX13" s="22" t="s">
        <v>55</v>
      </c>
      <c r="AY13" s="46"/>
      <c r="AZ13" s="22" t="s">
        <v>54</v>
      </c>
      <c r="BA13" s="22" t="s">
        <v>55</v>
      </c>
      <c r="BB13" s="41"/>
      <c r="BC13" s="41"/>
      <c r="BD13" s="41"/>
      <c r="BE13" s="41"/>
      <c r="BF13" s="41"/>
      <c r="BG13" s="41"/>
      <c r="BH13" s="41"/>
    </row>
    <row r="14" spans="1:60" x14ac:dyDescent="0.25">
      <c r="A14" s="17"/>
      <c r="B14" s="17"/>
      <c r="C14" s="6" t="s">
        <v>47</v>
      </c>
      <c r="D14" s="7" t="s">
        <v>53</v>
      </c>
      <c r="E14" s="23"/>
      <c r="F14" s="23"/>
      <c r="G14" s="23"/>
      <c r="H14" s="23"/>
      <c r="I14" s="23"/>
      <c r="J14" s="25"/>
      <c r="K14" s="23"/>
      <c r="L14" s="25"/>
      <c r="M14" s="23"/>
      <c r="N14" s="25"/>
      <c r="O14" s="25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23"/>
      <c r="AX14" s="23"/>
      <c r="AY14" s="23"/>
      <c r="AZ14" s="23"/>
      <c r="BA14" s="23"/>
      <c r="BB14" s="42"/>
      <c r="BC14" s="42"/>
      <c r="BD14" s="42"/>
      <c r="BE14" s="42"/>
      <c r="BF14" s="42"/>
      <c r="BG14" s="42"/>
      <c r="BH14" s="42"/>
    </row>
    <row r="15" spans="1:60" x14ac:dyDescent="0.25">
      <c r="A15" s="8">
        <v>1</v>
      </c>
      <c r="B15" s="8" t="s">
        <v>56</v>
      </c>
      <c r="C15" s="8">
        <v>130</v>
      </c>
      <c r="D15" s="8">
        <v>34</v>
      </c>
      <c r="E15" s="8">
        <f>SUM(D15+C15)</f>
        <v>164</v>
      </c>
      <c r="F15" s="11">
        <f t="shared" ref="F15:G15" si="0">SUM(H15+J15+L15+N15+P15+R15+T15+V15+X15+Z15+AB15+AD15+AF15)</f>
        <v>323</v>
      </c>
      <c r="G15" s="11">
        <f t="shared" si="0"/>
        <v>322</v>
      </c>
      <c r="H15" s="12">
        <v>39</v>
      </c>
      <c r="I15" s="11">
        <v>44</v>
      </c>
      <c r="J15" s="8">
        <v>39</v>
      </c>
      <c r="K15" s="8">
        <v>31</v>
      </c>
      <c r="L15" s="8">
        <v>35</v>
      </c>
      <c r="M15" s="8">
        <v>32</v>
      </c>
      <c r="N15" s="8">
        <v>20</v>
      </c>
      <c r="O15" s="8">
        <v>32</v>
      </c>
      <c r="P15" s="8">
        <v>34</v>
      </c>
      <c r="Q15" s="8">
        <v>34</v>
      </c>
      <c r="R15" s="8">
        <v>48</v>
      </c>
      <c r="S15" s="8">
        <v>38</v>
      </c>
      <c r="T15" s="8">
        <v>18</v>
      </c>
      <c r="U15" s="8">
        <v>19</v>
      </c>
      <c r="V15" s="8">
        <v>14</v>
      </c>
      <c r="W15" s="8">
        <v>19</v>
      </c>
      <c r="X15" s="8">
        <v>17</v>
      </c>
      <c r="Y15" s="8">
        <v>10</v>
      </c>
      <c r="Z15" s="8">
        <v>8</v>
      </c>
      <c r="AA15" s="8">
        <v>13</v>
      </c>
      <c r="AB15" s="8">
        <v>13</v>
      </c>
      <c r="AC15" s="8">
        <v>11</v>
      </c>
      <c r="AD15" s="8">
        <v>6</v>
      </c>
      <c r="AE15" s="8">
        <v>3</v>
      </c>
      <c r="AF15" s="8">
        <v>32</v>
      </c>
      <c r="AG15" s="8">
        <v>36</v>
      </c>
      <c r="AH15" s="8">
        <v>217</v>
      </c>
      <c r="AI15" s="8">
        <v>27</v>
      </c>
      <c r="AJ15" s="8">
        <v>29</v>
      </c>
      <c r="AK15" s="8">
        <v>102</v>
      </c>
      <c r="AL15" s="8">
        <v>44</v>
      </c>
      <c r="AM15" s="8">
        <v>183</v>
      </c>
      <c r="AN15" s="8">
        <v>8</v>
      </c>
      <c r="AO15" s="8">
        <v>34</v>
      </c>
      <c r="AP15" s="8"/>
      <c r="AQ15" s="8"/>
      <c r="AR15" s="8">
        <v>7</v>
      </c>
      <c r="AS15" s="8">
        <v>1</v>
      </c>
      <c r="AT15" s="8">
        <v>1</v>
      </c>
      <c r="AU15" s="8"/>
      <c r="AV15" s="8">
        <v>226</v>
      </c>
      <c r="AW15" s="8"/>
      <c r="AX15" s="8"/>
      <c r="AY15" s="8"/>
      <c r="AZ15" s="8"/>
      <c r="BA15" s="8">
        <v>11</v>
      </c>
      <c r="BB15" s="8">
        <v>398</v>
      </c>
      <c r="BC15" s="8">
        <f>SUM(AR15:BB15)</f>
        <v>644</v>
      </c>
      <c r="BD15" s="8"/>
      <c r="BE15" s="8"/>
      <c r="BF15" s="8"/>
      <c r="BG15" s="8"/>
      <c r="BH15" s="8"/>
    </row>
    <row r="16" spans="1:60" x14ac:dyDescent="0.25">
      <c r="A16" s="8">
        <v>2</v>
      </c>
      <c r="B16" s="8" t="s">
        <v>57</v>
      </c>
      <c r="C16" s="8">
        <v>143</v>
      </c>
      <c r="D16" s="8">
        <v>66</v>
      </c>
      <c r="E16" s="8">
        <f>SUM(C16:D16)</f>
        <v>209</v>
      </c>
      <c r="F16" s="11">
        <v>420</v>
      </c>
      <c r="G16" s="11">
        <v>423</v>
      </c>
      <c r="H16" s="11">
        <v>40</v>
      </c>
      <c r="I16" s="11">
        <v>52</v>
      </c>
      <c r="J16" s="8">
        <v>47</v>
      </c>
      <c r="K16" s="8">
        <v>44</v>
      </c>
      <c r="L16" s="8">
        <v>42</v>
      </c>
      <c r="M16" s="8">
        <v>39</v>
      </c>
      <c r="N16" s="8">
        <v>40</v>
      </c>
      <c r="O16" s="8">
        <v>46</v>
      </c>
      <c r="P16" s="8">
        <v>46</v>
      </c>
      <c r="Q16" s="8">
        <v>48</v>
      </c>
      <c r="R16" s="8">
        <v>58</v>
      </c>
      <c r="S16" s="8">
        <v>35</v>
      </c>
      <c r="T16" s="8">
        <v>35</v>
      </c>
      <c r="U16" s="8">
        <v>30</v>
      </c>
      <c r="V16" s="8">
        <v>30</v>
      </c>
      <c r="W16" s="8">
        <v>24</v>
      </c>
      <c r="X16" s="8">
        <v>14</v>
      </c>
      <c r="Y16" s="8">
        <v>14</v>
      </c>
      <c r="Z16" s="8">
        <v>9</v>
      </c>
      <c r="AA16" s="8">
        <v>15</v>
      </c>
      <c r="AB16" s="8">
        <v>11</v>
      </c>
      <c r="AC16" s="8">
        <v>5</v>
      </c>
      <c r="AD16" s="8">
        <v>6</v>
      </c>
      <c r="AE16" s="8">
        <v>5</v>
      </c>
      <c r="AF16" s="8">
        <v>42</v>
      </c>
      <c r="AG16" s="8">
        <v>66</v>
      </c>
      <c r="AH16" s="8">
        <v>208</v>
      </c>
      <c r="AI16" s="8">
        <v>105</v>
      </c>
      <c r="AJ16" s="8">
        <v>25</v>
      </c>
      <c r="AK16" s="8">
        <v>170</v>
      </c>
      <c r="AL16" s="8">
        <v>65</v>
      </c>
      <c r="AM16" s="8">
        <v>226</v>
      </c>
      <c r="AN16" s="8">
        <v>8</v>
      </c>
      <c r="AO16" s="8">
        <v>36</v>
      </c>
      <c r="AP16" s="8">
        <v>1</v>
      </c>
      <c r="AQ16" s="8"/>
      <c r="AR16" s="8">
        <v>23</v>
      </c>
      <c r="AS16" s="8"/>
      <c r="AT16" s="8"/>
      <c r="AU16" s="8">
        <v>6</v>
      </c>
      <c r="AV16" s="8">
        <v>394</v>
      </c>
      <c r="AW16" s="8"/>
      <c r="AX16" s="8"/>
      <c r="AY16" s="8">
        <v>4</v>
      </c>
      <c r="AZ16" s="8">
        <v>6</v>
      </c>
      <c r="BA16" s="8">
        <v>18</v>
      </c>
      <c r="BB16" s="8">
        <v>393</v>
      </c>
      <c r="BC16" s="8">
        <f>SUM(AR16:BB16)</f>
        <v>844</v>
      </c>
      <c r="BD16" s="8"/>
      <c r="BE16" s="8"/>
      <c r="BF16" s="8"/>
      <c r="BG16" s="8"/>
      <c r="BH16" s="8"/>
    </row>
    <row r="17" spans="1:60" x14ac:dyDescent="0.25">
      <c r="A17" s="8">
        <v>3</v>
      </c>
      <c r="B17" s="8" t="s">
        <v>58</v>
      </c>
      <c r="C17" s="8">
        <v>121</v>
      </c>
      <c r="D17" s="8">
        <v>39</v>
      </c>
      <c r="E17" s="8">
        <f>SUM(C17:D17)</f>
        <v>160</v>
      </c>
      <c r="F17" s="11">
        <v>333</v>
      </c>
      <c r="G17" s="11">
        <v>344</v>
      </c>
      <c r="H17" s="11">
        <v>37</v>
      </c>
      <c r="I17" s="11">
        <v>38</v>
      </c>
      <c r="J17" s="8">
        <v>38</v>
      </c>
      <c r="K17" s="8">
        <v>41</v>
      </c>
      <c r="L17" s="8">
        <v>27</v>
      </c>
      <c r="M17" s="8">
        <v>37</v>
      </c>
      <c r="N17" s="8">
        <v>45</v>
      </c>
      <c r="O17" s="8">
        <v>41</v>
      </c>
      <c r="P17" s="8">
        <v>45</v>
      </c>
      <c r="Q17" s="8">
        <v>43</v>
      </c>
      <c r="R17" s="8">
        <v>35</v>
      </c>
      <c r="S17" s="8">
        <v>34</v>
      </c>
      <c r="T17" s="8">
        <v>20</v>
      </c>
      <c r="U17" s="8">
        <v>27</v>
      </c>
      <c r="V17" s="8">
        <v>19</v>
      </c>
      <c r="W17" s="8">
        <v>11</v>
      </c>
      <c r="X17" s="8">
        <v>13</v>
      </c>
      <c r="Y17" s="8">
        <v>14</v>
      </c>
      <c r="Z17" s="8">
        <v>7</v>
      </c>
      <c r="AA17" s="8">
        <v>8</v>
      </c>
      <c r="AB17" s="8">
        <v>16</v>
      </c>
      <c r="AC17" s="8">
        <v>14</v>
      </c>
      <c r="AD17" s="8">
        <v>3</v>
      </c>
      <c r="AE17" s="8">
        <v>4</v>
      </c>
      <c r="AF17" s="8">
        <v>28</v>
      </c>
      <c r="AG17" s="8">
        <v>32</v>
      </c>
      <c r="AH17" s="8">
        <v>187</v>
      </c>
      <c r="AI17" s="8">
        <v>37</v>
      </c>
      <c r="AJ17" s="8">
        <v>16</v>
      </c>
      <c r="AK17" s="8">
        <v>153</v>
      </c>
      <c r="AL17" s="8">
        <v>65</v>
      </c>
      <c r="AM17" s="8">
        <v>185</v>
      </c>
      <c r="AN17" s="8">
        <v>7</v>
      </c>
      <c r="AO17" s="8">
        <v>26</v>
      </c>
      <c r="AP17" s="8">
        <v>1</v>
      </c>
      <c r="AQ17" s="8"/>
      <c r="AR17" s="8">
        <v>11</v>
      </c>
      <c r="AS17" s="8"/>
      <c r="AT17" s="8"/>
      <c r="AU17" s="8">
        <v>4</v>
      </c>
      <c r="AV17" s="8">
        <v>212</v>
      </c>
      <c r="AW17" s="8"/>
      <c r="AX17" s="8"/>
      <c r="AY17" s="8">
        <v>2</v>
      </c>
      <c r="AZ17" s="8">
        <v>1</v>
      </c>
      <c r="BA17" s="8">
        <v>25</v>
      </c>
      <c r="BB17" s="8">
        <v>422</v>
      </c>
      <c r="BC17" s="8">
        <f>SUM(AR17:BB17)</f>
        <v>677</v>
      </c>
      <c r="BD17" s="8"/>
      <c r="BE17" s="8"/>
      <c r="BF17" s="8"/>
      <c r="BG17" s="8"/>
      <c r="BH17" s="8"/>
    </row>
    <row r="18" spans="1:60" x14ac:dyDescent="0.25">
      <c r="A18" s="8">
        <v>4</v>
      </c>
      <c r="B18" s="8" t="s">
        <v>59</v>
      </c>
      <c r="C18" s="8">
        <v>64</v>
      </c>
      <c r="D18" s="8">
        <v>12</v>
      </c>
      <c r="E18" s="8">
        <f>SUM(C18:D18)</f>
        <v>76</v>
      </c>
      <c r="F18" s="11">
        <v>172</v>
      </c>
      <c r="G18" s="11">
        <v>150</v>
      </c>
      <c r="H18" s="13">
        <v>19</v>
      </c>
      <c r="I18" s="13">
        <v>13</v>
      </c>
      <c r="J18" s="8">
        <v>14</v>
      </c>
      <c r="K18" s="8">
        <v>10</v>
      </c>
      <c r="L18" s="8">
        <v>13</v>
      </c>
      <c r="M18" s="8">
        <v>17</v>
      </c>
      <c r="N18" s="8">
        <v>22</v>
      </c>
      <c r="O18" s="8">
        <v>14</v>
      </c>
      <c r="P18" s="8">
        <v>25</v>
      </c>
      <c r="Q18" s="8">
        <v>20</v>
      </c>
      <c r="R18" s="8">
        <v>13</v>
      </c>
      <c r="S18" s="8">
        <v>16</v>
      </c>
      <c r="T18" s="8">
        <v>16</v>
      </c>
      <c r="U18" s="8">
        <v>8</v>
      </c>
      <c r="V18" s="8">
        <v>7</v>
      </c>
      <c r="W18" s="8">
        <v>9</v>
      </c>
      <c r="X18" s="8">
        <v>10</v>
      </c>
      <c r="Y18" s="8">
        <v>5</v>
      </c>
      <c r="Z18" s="8">
        <v>5</v>
      </c>
      <c r="AA18" s="8">
        <v>10</v>
      </c>
      <c r="AB18" s="8">
        <v>7</v>
      </c>
      <c r="AC18" s="8">
        <v>10</v>
      </c>
      <c r="AD18" s="8">
        <v>4</v>
      </c>
      <c r="AE18" s="8">
        <v>4</v>
      </c>
      <c r="AF18" s="8">
        <v>17</v>
      </c>
      <c r="AG18" s="8">
        <v>14</v>
      </c>
      <c r="AH18" s="8">
        <v>68</v>
      </c>
      <c r="AI18" s="8">
        <v>13</v>
      </c>
      <c r="AJ18" s="8">
        <v>6</v>
      </c>
      <c r="AK18" s="8">
        <v>47</v>
      </c>
      <c r="AL18" s="8">
        <v>23</v>
      </c>
      <c r="AM18" s="8">
        <v>128</v>
      </c>
      <c r="AN18" s="8">
        <v>8</v>
      </c>
      <c r="AO18" s="8">
        <v>28</v>
      </c>
      <c r="AP18" s="8">
        <v>1</v>
      </c>
      <c r="AQ18" s="8"/>
      <c r="AR18" s="8">
        <v>22</v>
      </c>
      <c r="AS18" s="8"/>
      <c r="AT18" s="8">
        <v>1</v>
      </c>
      <c r="AU18" s="8">
        <v>1</v>
      </c>
      <c r="AV18" s="8">
        <v>88</v>
      </c>
      <c r="AW18" s="8"/>
      <c r="AX18" s="8"/>
      <c r="AY18" s="8">
        <v>7</v>
      </c>
      <c r="AZ18" s="8">
        <v>6</v>
      </c>
      <c r="BA18" s="8">
        <v>3</v>
      </c>
      <c r="BB18" s="8">
        <v>194</v>
      </c>
      <c r="BC18" s="8">
        <v>321</v>
      </c>
      <c r="BD18" s="8">
        <v>1</v>
      </c>
      <c r="BE18" s="8"/>
      <c r="BF18" s="8"/>
      <c r="BG18" s="8"/>
      <c r="BH18" s="8"/>
    </row>
    <row r="19" spans="1:60" x14ac:dyDescent="0.25">
      <c r="A19" s="26"/>
      <c r="B19" s="26"/>
      <c r="C19" s="7">
        <f>SUM(C15+C16+C17+C18)</f>
        <v>458</v>
      </c>
      <c r="D19" s="7">
        <f>SUM(D15+D16+D17+D18)</f>
        <v>151</v>
      </c>
      <c r="E19" s="26">
        <f>SUM(E15+E16+E17+E18)</f>
        <v>609</v>
      </c>
      <c r="F19" s="11">
        <f>SUM(F15+F16+F17+F18)</f>
        <v>1248</v>
      </c>
      <c r="G19" s="11">
        <f>SUM(G15+G16+G17+G18)</f>
        <v>1239</v>
      </c>
      <c r="H19" s="11">
        <f t="shared" ref="H19:I19" si="1">SUM(H15:H18)</f>
        <v>135</v>
      </c>
      <c r="I19" s="11">
        <f t="shared" si="1"/>
        <v>147</v>
      </c>
      <c r="J19" s="8">
        <f t="shared" ref="J19:AG19" si="2">SUM(J15:J18)</f>
        <v>138</v>
      </c>
      <c r="K19" s="8">
        <f t="shared" si="2"/>
        <v>126</v>
      </c>
      <c r="L19" s="8">
        <f t="shared" si="2"/>
        <v>117</v>
      </c>
      <c r="M19" s="8">
        <f t="shared" si="2"/>
        <v>125</v>
      </c>
      <c r="N19" s="8">
        <f t="shared" si="2"/>
        <v>127</v>
      </c>
      <c r="O19" s="8">
        <f t="shared" si="2"/>
        <v>133</v>
      </c>
      <c r="P19" s="8">
        <f t="shared" si="2"/>
        <v>150</v>
      </c>
      <c r="Q19" s="8">
        <f t="shared" si="2"/>
        <v>145</v>
      </c>
      <c r="R19" s="8">
        <f t="shared" si="2"/>
        <v>154</v>
      </c>
      <c r="S19" s="8">
        <f t="shared" si="2"/>
        <v>123</v>
      </c>
      <c r="T19" s="8">
        <f t="shared" si="2"/>
        <v>89</v>
      </c>
      <c r="U19" s="8">
        <f t="shared" si="2"/>
        <v>84</v>
      </c>
      <c r="V19" s="8">
        <f t="shared" si="2"/>
        <v>70</v>
      </c>
      <c r="W19" s="8">
        <f t="shared" si="2"/>
        <v>63</v>
      </c>
      <c r="X19" s="8">
        <f t="shared" si="2"/>
        <v>54</v>
      </c>
      <c r="Y19" s="8">
        <f t="shared" si="2"/>
        <v>43</v>
      </c>
      <c r="Z19" s="8">
        <f t="shared" si="2"/>
        <v>29</v>
      </c>
      <c r="AA19" s="8">
        <f t="shared" si="2"/>
        <v>46</v>
      </c>
      <c r="AB19" s="8">
        <f t="shared" si="2"/>
        <v>47</v>
      </c>
      <c r="AC19" s="8">
        <f t="shared" si="2"/>
        <v>40</v>
      </c>
      <c r="AD19" s="8">
        <f t="shared" si="2"/>
        <v>19</v>
      </c>
      <c r="AE19" s="8">
        <f t="shared" si="2"/>
        <v>16</v>
      </c>
      <c r="AF19" s="8">
        <f t="shared" si="2"/>
        <v>119</v>
      </c>
      <c r="AG19" s="8">
        <f t="shared" si="2"/>
        <v>148</v>
      </c>
      <c r="AH19" s="26">
        <f t="shared" ref="AH19:AO19" si="3">SUM(AH15+AH16+AH17+AH18)</f>
        <v>680</v>
      </c>
      <c r="AI19" s="26">
        <f t="shared" si="3"/>
        <v>182</v>
      </c>
      <c r="AJ19" s="26">
        <f t="shared" si="3"/>
        <v>76</v>
      </c>
      <c r="AK19" s="26">
        <f t="shared" si="3"/>
        <v>472</v>
      </c>
      <c r="AL19" s="26">
        <f t="shared" si="3"/>
        <v>197</v>
      </c>
      <c r="AM19" s="26">
        <f t="shared" si="3"/>
        <v>722</v>
      </c>
      <c r="AN19" s="26">
        <f t="shared" si="3"/>
        <v>31</v>
      </c>
      <c r="AO19" s="26">
        <f t="shared" si="3"/>
        <v>124</v>
      </c>
      <c r="AP19" s="26">
        <v>3</v>
      </c>
      <c r="AQ19" s="26"/>
      <c r="AR19" s="26">
        <f>SUM(AR15+AR16+AR17+AR18)</f>
        <v>63</v>
      </c>
      <c r="AS19" s="26">
        <v>1</v>
      </c>
      <c r="AT19" s="26">
        <v>2</v>
      </c>
      <c r="AU19" s="26">
        <v>11</v>
      </c>
      <c r="AV19" s="47">
        <f>SUM(AV15+AV16+AV17+AV18)</f>
        <v>920</v>
      </c>
      <c r="AW19" s="8"/>
      <c r="AX19" s="8"/>
      <c r="AY19" s="26">
        <v>13</v>
      </c>
      <c r="AZ19" s="8">
        <v>13</v>
      </c>
      <c r="BA19" s="8">
        <f>SUM(BA15+BA16+BA17+BA18)</f>
        <v>57</v>
      </c>
      <c r="BB19" s="26">
        <f>SUM(BB15+BB16+BB17+BB18)</f>
        <v>1407</v>
      </c>
      <c r="BC19" s="26">
        <f>SUM(BC15+BC16+BC17+BC18)</f>
        <v>2486</v>
      </c>
      <c r="BD19" s="26">
        <v>1</v>
      </c>
      <c r="BE19" s="26"/>
      <c r="BF19" s="26"/>
      <c r="BG19" s="26"/>
      <c r="BH19" s="26"/>
    </row>
    <row r="20" spans="1:60" x14ac:dyDescent="0.25">
      <c r="A20" s="27"/>
      <c r="B20" s="27"/>
      <c r="C20" s="29">
        <f>SUM(C19+D19)</f>
        <v>609</v>
      </c>
      <c r="D20" s="30"/>
      <c r="E20" s="27"/>
      <c r="F20" s="29">
        <f>SUM(F19+G19)</f>
        <v>2487</v>
      </c>
      <c r="G20" s="30"/>
      <c r="H20" s="33">
        <f>SUM(H19+I19)</f>
        <v>282</v>
      </c>
      <c r="I20" s="34"/>
      <c r="J20" s="33">
        <f>SUM(J19+K19)</f>
        <v>264</v>
      </c>
      <c r="K20" s="34"/>
      <c r="L20" s="33">
        <f>SUM(L19+M19)</f>
        <v>242</v>
      </c>
      <c r="M20" s="34"/>
      <c r="N20" s="33">
        <f>SUM(N19+O19)</f>
        <v>260</v>
      </c>
      <c r="O20" s="34"/>
      <c r="P20" s="33">
        <f>SUM(P19+Q19)</f>
        <v>295</v>
      </c>
      <c r="Q20" s="34"/>
      <c r="R20" s="33">
        <f>SUM(R19+S19)</f>
        <v>277</v>
      </c>
      <c r="S20" s="34"/>
      <c r="T20" s="33">
        <f>SUM(T19+U19)</f>
        <v>173</v>
      </c>
      <c r="U20" s="34"/>
      <c r="V20" s="33">
        <f>SUM(V19+W19)</f>
        <v>133</v>
      </c>
      <c r="W20" s="34"/>
      <c r="X20" s="33">
        <f>SUM(X19+Y19)</f>
        <v>97</v>
      </c>
      <c r="Y20" s="34"/>
      <c r="Z20" s="33">
        <f>SUM(Z19+AA19)</f>
        <v>75</v>
      </c>
      <c r="AA20" s="34"/>
      <c r="AB20" s="33">
        <f>SUM(AB19+AC19)</f>
        <v>87</v>
      </c>
      <c r="AC20" s="34"/>
      <c r="AD20" s="33">
        <f>SUM(AD19+AE19)</f>
        <v>35</v>
      </c>
      <c r="AE20" s="34"/>
      <c r="AF20" s="33">
        <f>SUM(AF19+AG19)</f>
        <v>267</v>
      </c>
      <c r="AG20" s="34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48"/>
      <c r="AW20" s="33"/>
      <c r="AX20" s="34"/>
      <c r="AY20" s="28"/>
      <c r="AZ20" s="33">
        <f>SUM(AZ19+BA19)</f>
        <v>70</v>
      </c>
      <c r="BA20" s="34"/>
      <c r="BB20" s="28"/>
      <c r="BC20" s="28"/>
      <c r="BD20" s="28"/>
      <c r="BE20" s="28"/>
      <c r="BF20" s="28"/>
      <c r="BG20" s="28"/>
      <c r="BH20" s="28"/>
    </row>
    <row r="21" spans="1:60" x14ac:dyDescent="0.25">
      <c r="A21" s="28"/>
      <c r="B21" s="28"/>
      <c r="C21" s="31"/>
      <c r="D21" s="32"/>
      <c r="E21" s="28"/>
      <c r="F21" s="31"/>
      <c r="G21" s="32"/>
      <c r="H21" s="35">
        <f>SUM(H20+J20+L20+N20+P20+R20+T20+V20+X20+Z20+AB20+AD20+AF20)</f>
        <v>2487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7"/>
      <c r="AH21" s="49">
        <f>SUM(AH19+AI19+AJ19+AK19+AL19+AM19+AN19+AO19+AP19)</f>
        <v>2487</v>
      </c>
      <c r="AI21" s="49"/>
      <c r="AJ21" s="49"/>
      <c r="AK21" s="49"/>
      <c r="AL21" s="49"/>
      <c r="AM21" s="49"/>
      <c r="AN21" s="49"/>
      <c r="AO21" s="49"/>
      <c r="AP21" s="49"/>
      <c r="AQ21" s="49"/>
      <c r="AR21" s="35">
        <f>AR19+AS19+AT19+AU19+AV19+AY19+AZ20+BB19</f>
        <v>2487</v>
      </c>
      <c r="AS21" s="36"/>
      <c r="AT21" s="36"/>
      <c r="AU21" s="36"/>
      <c r="AV21" s="36"/>
      <c r="AW21" s="36"/>
      <c r="AX21" s="36"/>
      <c r="AY21" s="36"/>
      <c r="AZ21" s="36"/>
      <c r="BA21" s="36"/>
      <c r="BB21" s="37"/>
      <c r="BC21" s="35">
        <f>SUM(BC19+BD19)</f>
        <v>2487</v>
      </c>
      <c r="BD21" s="36"/>
      <c r="BE21" s="36"/>
      <c r="BF21" s="36"/>
      <c r="BG21" s="36"/>
      <c r="BH21" s="37"/>
    </row>
    <row r="23" spans="1:60" x14ac:dyDescent="0.25">
      <c r="AH23" s="39" t="s">
        <v>60</v>
      </c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</row>
    <row r="24" spans="1:60" x14ac:dyDescent="0.25"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</row>
    <row r="25" spans="1:60" x14ac:dyDescent="0.25"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</row>
    <row r="26" spans="1:60" x14ac:dyDescent="0.25">
      <c r="AH26" s="9"/>
      <c r="AI26" s="39" t="s">
        <v>61</v>
      </c>
      <c r="AJ26" s="39"/>
      <c r="AK26" s="39"/>
      <c r="AL26" s="39"/>
      <c r="AM26" s="39"/>
      <c r="AN26" s="39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39" t="s">
        <v>62</v>
      </c>
      <c r="AZ26" s="39"/>
      <c r="BA26" s="39"/>
      <c r="BB26" s="39"/>
      <c r="BC26" s="39"/>
      <c r="BD26" s="39"/>
      <c r="BE26" s="39"/>
      <c r="BF26" s="39"/>
      <c r="BG26" s="39"/>
      <c r="BH26" s="39"/>
    </row>
    <row r="27" spans="1:60" x14ac:dyDescent="0.25"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</row>
    <row r="28" spans="1:60" x14ac:dyDescent="0.25"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</row>
    <row r="29" spans="1:60" x14ac:dyDescent="0.25"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</row>
    <row r="30" spans="1:60" x14ac:dyDescent="0.25">
      <c r="AH30" s="9"/>
      <c r="AI30" s="38" t="s">
        <v>63</v>
      </c>
      <c r="AJ30" s="38"/>
      <c r="AK30" s="38"/>
      <c r="AL30" s="38"/>
      <c r="AM30" s="38"/>
      <c r="AN30" s="38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38" t="s">
        <v>64</v>
      </c>
      <c r="AZ30" s="38"/>
      <c r="BA30" s="38"/>
      <c r="BB30" s="38"/>
      <c r="BC30" s="38"/>
      <c r="BD30" s="38"/>
      <c r="BE30" s="38"/>
      <c r="BF30" s="38"/>
      <c r="BG30" s="38"/>
      <c r="BH30" s="38"/>
    </row>
    <row r="31" spans="1:60" x14ac:dyDescent="0.25">
      <c r="AH31" s="9"/>
      <c r="AI31" s="39" t="s">
        <v>65</v>
      </c>
      <c r="AJ31" s="39"/>
      <c r="AK31" s="39"/>
      <c r="AL31" s="39"/>
      <c r="AM31" s="39"/>
      <c r="AN31" s="3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39" t="s">
        <v>66</v>
      </c>
      <c r="AZ31" s="39"/>
      <c r="BA31" s="39"/>
      <c r="BB31" s="39"/>
      <c r="BC31" s="39"/>
      <c r="BD31" s="39"/>
      <c r="BE31" s="39"/>
      <c r="BF31" s="39"/>
      <c r="BG31" s="39"/>
      <c r="BH31" s="39"/>
    </row>
  </sheetData>
  <mergeCells count="136">
    <mergeCell ref="AI31:AN31"/>
    <mergeCell ref="AY31:BH31"/>
    <mergeCell ref="BC21:BH21"/>
    <mergeCell ref="AH23:BH23"/>
    <mergeCell ref="AI26:AN26"/>
    <mergeCell ref="AY26:BH26"/>
    <mergeCell ref="AI30:AN30"/>
    <mergeCell ref="AY30:BH30"/>
    <mergeCell ref="AD20:AE20"/>
    <mergeCell ref="AF20:AG20"/>
    <mergeCell ref="AW20:AX20"/>
    <mergeCell ref="AZ20:BA20"/>
    <mergeCell ref="H21:AG21"/>
    <mergeCell ref="AH21:AQ21"/>
    <mergeCell ref="AR21:BB21"/>
    <mergeCell ref="BH19:BH20"/>
    <mergeCell ref="BB19:BB20"/>
    <mergeCell ref="BC19:BC20"/>
    <mergeCell ref="BD19:BD20"/>
    <mergeCell ref="BE19:BE20"/>
    <mergeCell ref="BF19:BF20"/>
    <mergeCell ref="BG19:BG20"/>
    <mergeCell ref="AR19:AR20"/>
    <mergeCell ref="AS19:AS20"/>
    <mergeCell ref="AT19:AT20"/>
    <mergeCell ref="AU19:AU20"/>
    <mergeCell ref="AV19:AV20"/>
    <mergeCell ref="AY19:AY20"/>
    <mergeCell ref="AL19:AL20"/>
    <mergeCell ref="AM19:AM20"/>
    <mergeCell ref="AN19:AN20"/>
    <mergeCell ref="AO19:AO20"/>
    <mergeCell ref="AP19:AP20"/>
    <mergeCell ref="AQ19:AQ20"/>
    <mergeCell ref="A19:B21"/>
    <mergeCell ref="E19:E21"/>
    <mergeCell ref="AH19:AH20"/>
    <mergeCell ref="AI19:AI20"/>
    <mergeCell ref="AJ19:AJ20"/>
    <mergeCell ref="AK19:AK20"/>
    <mergeCell ref="V20:W20"/>
    <mergeCell ref="X20:Y20"/>
    <mergeCell ref="Z20:AA20"/>
    <mergeCell ref="AB20:AC20"/>
    <mergeCell ref="C20:D21"/>
    <mergeCell ref="F20:G21"/>
    <mergeCell ref="H20:I20"/>
    <mergeCell ref="J20:K20"/>
    <mergeCell ref="L20:M20"/>
    <mergeCell ref="N20:O20"/>
    <mergeCell ref="P20:Q20"/>
    <mergeCell ref="R20:S20"/>
    <mergeCell ref="T20:U20"/>
    <mergeCell ref="AK12:AK14"/>
    <mergeCell ref="AL12:AL14"/>
    <mergeCell ref="AM12:AM14"/>
    <mergeCell ref="AN12:AN14"/>
    <mergeCell ref="AO12:AO14"/>
    <mergeCell ref="Z12:AA12"/>
    <mergeCell ref="AB12:AC12"/>
    <mergeCell ref="AD12:AE12"/>
    <mergeCell ref="AF12:AG12"/>
    <mergeCell ref="AH12:AH14"/>
    <mergeCell ref="AI12:AI14"/>
    <mergeCell ref="AA13:AA14"/>
    <mergeCell ref="BA13:BA14"/>
    <mergeCell ref="AP12:AP14"/>
    <mergeCell ref="AQ12:AQ14"/>
    <mergeCell ref="AR12:AR14"/>
    <mergeCell ref="AS12:AS14"/>
    <mergeCell ref="AT12:AT14"/>
    <mergeCell ref="AU12:AU14"/>
    <mergeCell ref="AJ12:AJ14"/>
    <mergeCell ref="O13:O14"/>
    <mergeCell ref="P13:P14"/>
    <mergeCell ref="Q13:Q14"/>
    <mergeCell ref="R13:R14"/>
    <mergeCell ref="S13:S14"/>
    <mergeCell ref="T13:T14"/>
    <mergeCell ref="AE13:AE14"/>
    <mergeCell ref="AF13:AF14"/>
    <mergeCell ref="AG13:AG14"/>
    <mergeCell ref="AW13:AW14"/>
    <mergeCell ref="AX13:AX14"/>
    <mergeCell ref="AZ13:AZ14"/>
    <mergeCell ref="U13:U14"/>
    <mergeCell ref="V13:V14"/>
    <mergeCell ref="W13:W14"/>
    <mergeCell ref="X13:X14"/>
    <mergeCell ref="AH11:AQ11"/>
    <mergeCell ref="AR11:BB11"/>
    <mergeCell ref="BC11:BH11"/>
    <mergeCell ref="F12:G12"/>
    <mergeCell ref="H12:I12"/>
    <mergeCell ref="J12:K12"/>
    <mergeCell ref="L12:M12"/>
    <mergeCell ref="N12:O12"/>
    <mergeCell ref="P12:Q12"/>
    <mergeCell ref="R12:S12"/>
    <mergeCell ref="BD12:BD14"/>
    <mergeCell ref="BE12:BE14"/>
    <mergeCell ref="BF12:BF14"/>
    <mergeCell ref="BG12:BG14"/>
    <mergeCell ref="BH12:BH14"/>
    <mergeCell ref="F13:F14"/>
    <mergeCell ref="G13:G14"/>
    <mergeCell ref="H13:H14"/>
    <mergeCell ref="AV12:AV14"/>
    <mergeCell ref="AW12:AX12"/>
    <mergeCell ref="AY12:AY14"/>
    <mergeCell ref="AZ12:BA12"/>
    <mergeCell ref="BB12:BB14"/>
    <mergeCell ref="BC12:BC14"/>
    <mergeCell ref="A8:AG8"/>
    <mergeCell ref="A9:AG9"/>
    <mergeCell ref="A10:AG10"/>
    <mergeCell ref="A11:A14"/>
    <mergeCell ref="B11:B14"/>
    <mergeCell ref="C11:D12"/>
    <mergeCell ref="H11:AG11"/>
    <mergeCell ref="T12:U12"/>
    <mergeCell ref="V12:W12"/>
    <mergeCell ref="X12:Y12"/>
    <mergeCell ref="AB13:AB14"/>
    <mergeCell ref="AC13:AC14"/>
    <mergeCell ref="AD13:AD14"/>
    <mergeCell ref="C13:D13"/>
    <mergeCell ref="E13:E14"/>
    <mergeCell ref="I13:I14"/>
    <mergeCell ref="J13:J14"/>
    <mergeCell ref="K13:K14"/>
    <mergeCell ref="L13:L14"/>
    <mergeCell ref="M13:M14"/>
    <mergeCell ref="N13:N14"/>
    <mergeCell ref="Y13:Y14"/>
    <mergeCell ref="Z13:Z14"/>
  </mergeCells>
  <pageMargins left="0.28999999999999998" right="0.12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655A9-2BBE-46B6-B2D8-57981E92A1E5}">
  <dimension ref="A8:AG31"/>
  <sheetViews>
    <sheetView workbookViewId="0">
      <selection activeCell="G35" sqref="G35"/>
    </sheetView>
  </sheetViews>
  <sheetFormatPr defaultRowHeight="15" x14ac:dyDescent="0.25"/>
  <cols>
    <col min="1" max="1" width="4" customWidth="1"/>
    <col min="2" max="2" width="14.28515625" customWidth="1"/>
    <col min="3" max="3" width="5.42578125" customWidth="1"/>
    <col min="4" max="4" width="4" customWidth="1"/>
    <col min="5" max="5" width="10.42578125" customWidth="1"/>
    <col min="6" max="6" width="5.42578125" customWidth="1"/>
    <col min="7" max="7" width="5.7109375" customWidth="1"/>
    <col min="8" max="8" width="3.85546875" customWidth="1"/>
    <col min="9" max="9" width="4" customWidth="1"/>
    <col min="10" max="10" width="3.85546875" customWidth="1"/>
    <col min="11" max="11" width="4.42578125" customWidth="1"/>
    <col min="12" max="12" width="3.85546875" customWidth="1"/>
    <col min="13" max="13" width="4.140625" customWidth="1"/>
    <col min="14" max="14" width="3.85546875" customWidth="1"/>
    <col min="15" max="16" width="4.140625" customWidth="1"/>
    <col min="17" max="17" width="3.85546875" customWidth="1"/>
    <col min="18" max="18" width="4" customWidth="1"/>
    <col min="19" max="19" width="4.140625" customWidth="1"/>
    <col min="20" max="20" width="3.140625" customWidth="1"/>
    <col min="21" max="21" width="3" customWidth="1"/>
    <col min="22" max="23" width="3.42578125" customWidth="1"/>
    <col min="24" max="24" width="3.140625" customWidth="1"/>
    <col min="25" max="25" width="3.28515625" customWidth="1"/>
    <col min="26" max="26" width="2.85546875" customWidth="1"/>
    <col min="27" max="27" width="3" customWidth="1"/>
    <col min="28" max="28" width="3.140625" customWidth="1"/>
    <col min="29" max="29" width="3.7109375" customWidth="1"/>
    <col min="30" max="30" width="3.42578125" customWidth="1"/>
    <col min="31" max="31" width="3.140625" customWidth="1"/>
    <col min="32" max="32" width="3.85546875" customWidth="1"/>
    <col min="33" max="33" width="4.85546875" customWidth="1"/>
  </cols>
  <sheetData>
    <row r="8" spans="1:33" ht="20.25" x14ac:dyDescent="0.25">
      <c r="A8" s="14" t="s">
        <v>67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3" ht="18.75" x14ac:dyDescent="0.25">
      <c r="A9" s="15" t="s">
        <v>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spans="1:33" ht="18.75" x14ac:dyDescent="0.3">
      <c r="A10" s="16" t="s">
        <v>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spans="1:33" x14ac:dyDescent="0.25">
      <c r="A11" s="17" t="s">
        <v>3</v>
      </c>
      <c r="B11" s="17" t="s">
        <v>4</v>
      </c>
      <c r="C11" s="17" t="s">
        <v>5</v>
      </c>
      <c r="D11" s="17"/>
      <c r="E11" s="6" t="s">
        <v>6</v>
      </c>
      <c r="F11" s="6" t="s">
        <v>7</v>
      </c>
      <c r="G11" s="6"/>
      <c r="H11" s="18" t="s">
        <v>8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20"/>
    </row>
    <row r="12" spans="1:33" x14ac:dyDescent="0.25">
      <c r="A12" s="17"/>
      <c r="B12" s="17"/>
      <c r="C12" s="17"/>
      <c r="D12" s="17"/>
      <c r="E12" s="6" t="s">
        <v>12</v>
      </c>
      <c r="F12" s="17" t="s">
        <v>13</v>
      </c>
      <c r="G12" s="17"/>
      <c r="H12" s="17" t="s">
        <v>14</v>
      </c>
      <c r="I12" s="17"/>
      <c r="J12" s="21" t="s">
        <v>15</v>
      </c>
      <c r="K12" s="17"/>
      <c r="L12" s="21" t="s">
        <v>16</v>
      </c>
      <c r="M12" s="17"/>
      <c r="N12" s="21" t="s">
        <v>17</v>
      </c>
      <c r="O12" s="21"/>
      <c r="P12" s="17" t="s">
        <v>18</v>
      </c>
      <c r="Q12" s="17"/>
      <c r="R12" s="17" t="s">
        <v>19</v>
      </c>
      <c r="S12" s="17"/>
      <c r="T12" s="17" t="s">
        <v>20</v>
      </c>
      <c r="U12" s="17"/>
      <c r="V12" s="17" t="s">
        <v>21</v>
      </c>
      <c r="W12" s="17"/>
      <c r="X12" s="17" t="s">
        <v>22</v>
      </c>
      <c r="Y12" s="17"/>
      <c r="Z12" s="17" t="s">
        <v>23</v>
      </c>
      <c r="AA12" s="17"/>
      <c r="AB12" s="17" t="s">
        <v>24</v>
      </c>
      <c r="AC12" s="17"/>
      <c r="AD12" s="17" t="s">
        <v>25</v>
      </c>
      <c r="AE12" s="17"/>
      <c r="AF12" s="17" t="s">
        <v>26</v>
      </c>
      <c r="AG12" s="17"/>
    </row>
    <row r="13" spans="1:33" x14ac:dyDescent="0.25">
      <c r="A13" s="17"/>
      <c r="B13" s="17"/>
      <c r="C13" s="17" t="s">
        <v>51</v>
      </c>
      <c r="D13" s="17"/>
      <c r="E13" s="22" t="s">
        <v>52</v>
      </c>
      <c r="F13" s="22" t="s">
        <v>47</v>
      </c>
      <c r="G13" s="22" t="s">
        <v>53</v>
      </c>
      <c r="H13" s="22" t="s">
        <v>47</v>
      </c>
      <c r="I13" s="22" t="s">
        <v>53</v>
      </c>
      <c r="J13" s="24" t="s">
        <v>47</v>
      </c>
      <c r="K13" s="22" t="s">
        <v>53</v>
      </c>
      <c r="L13" s="24" t="s">
        <v>47</v>
      </c>
      <c r="M13" s="22" t="s">
        <v>53</v>
      </c>
      <c r="N13" s="24" t="s">
        <v>47</v>
      </c>
      <c r="O13" s="24" t="s">
        <v>53</v>
      </c>
      <c r="P13" s="22" t="s">
        <v>47</v>
      </c>
      <c r="Q13" s="22" t="s">
        <v>53</v>
      </c>
      <c r="R13" s="22" t="s">
        <v>47</v>
      </c>
      <c r="S13" s="22" t="s">
        <v>53</v>
      </c>
      <c r="T13" s="22" t="s">
        <v>47</v>
      </c>
      <c r="U13" s="22" t="s">
        <v>53</v>
      </c>
      <c r="V13" s="22" t="s">
        <v>47</v>
      </c>
      <c r="W13" s="22" t="s">
        <v>53</v>
      </c>
      <c r="X13" s="22" t="s">
        <v>47</v>
      </c>
      <c r="Y13" s="22" t="s">
        <v>53</v>
      </c>
      <c r="Z13" s="22" t="s">
        <v>47</v>
      </c>
      <c r="AA13" s="22" t="s">
        <v>53</v>
      </c>
      <c r="AB13" s="22" t="s">
        <v>47</v>
      </c>
      <c r="AC13" s="22" t="s">
        <v>53</v>
      </c>
      <c r="AD13" s="22" t="s">
        <v>47</v>
      </c>
      <c r="AE13" s="22" t="s">
        <v>53</v>
      </c>
      <c r="AF13" s="22" t="s">
        <v>47</v>
      </c>
      <c r="AG13" s="22" t="s">
        <v>53</v>
      </c>
    </row>
    <row r="14" spans="1:33" x14ac:dyDescent="0.25">
      <c r="A14" s="17"/>
      <c r="B14" s="17"/>
      <c r="C14" s="6" t="s">
        <v>47</v>
      </c>
      <c r="D14" s="7" t="s">
        <v>53</v>
      </c>
      <c r="E14" s="23"/>
      <c r="F14" s="23"/>
      <c r="G14" s="23"/>
      <c r="H14" s="23"/>
      <c r="I14" s="23"/>
      <c r="J14" s="25"/>
      <c r="K14" s="23"/>
      <c r="L14" s="25"/>
      <c r="M14" s="23"/>
      <c r="N14" s="25"/>
      <c r="O14" s="25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</row>
    <row r="15" spans="1:33" x14ac:dyDescent="0.25">
      <c r="A15" s="8">
        <v>1</v>
      </c>
      <c r="B15" s="8" t="s">
        <v>56</v>
      </c>
      <c r="C15" s="8">
        <v>130</v>
      </c>
      <c r="D15" s="8">
        <v>34</v>
      </c>
      <c r="E15" s="8">
        <f>SUM(D15+C15)</f>
        <v>164</v>
      </c>
      <c r="F15" s="11">
        <f t="shared" ref="F15:G15" si="0">SUM(H15+J15+L15+N15+P15+R15+T15+V15+X15+Z15+AB15+AD15+AF15)</f>
        <v>323</v>
      </c>
      <c r="G15" s="11">
        <f t="shared" si="0"/>
        <v>322</v>
      </c>
      <c r="H15" s="12">
        <v>39</v>
      </c>
      <c r="I15" s="11">
        <v>44</v>
      </c>
      <c r="J15" s="8">
        <v>39</v>
      </c>
      <c r="K15" s="8">
        <v>31</v>
      </c>
      <c r="L15" s="8">
        <v>35</v>
      </c>
      <c r="M15" s="8">
        <v>32</v>
      </c>
      <c r="N15" s="8">
        <v>20</v>
      </c>
      <c r="O15" s="8">
        <v>32</v>
      </c>
      <c r="P15" s="8">
        <v>34</v>
      </c>
      <c r="Q15" s="8">
        <v>34</v>
      </c>
      <c r="R15" s="8">
        <v>48</v>
      </c>
      <c r="S15" s="8">
        <v>38</v>
      </c>
      <c r="T15" s="8">
        <v>18</v>
      </c>
      <c r="U15" s="8">
        <v>19</v>
      </c>
      <c r="V15" s="8">
        <v>14</v>
      </c>
      <c r="W15" s="8">
        <v>19</v>
      </c>
      <c r="X15" s="8">
        <v>17</v>
      </c>
      <c r="Y15" s="8">
        <v>10</v>
      </c>
      <c r="Z15" s="8">
        <v>8</v>
      </c>
      <c r="AA15" s="8">
        <v>13</v>
      </c>
      <c r="AB15" s="8">
        <v>13</v>
      </c>
      <c r="AC15" s="8">
        <v>11</v>
      </c>
      <c r="AD15" s="8">
        <v>6</v>
      </c>
      <c r="AE15" s="8">
        <v>3</v>
      </c>
      <c r="AF15" s="8">
        <v>32</v>
      </c>
      <c r="AG15" s="8">
        <v>36</v>
      </c>
    </row>
    <row r="16" spans="1:33" x14ac:dyDescent="0.25">
      <c r="A16" s="8">
        <v>2</v>
      </c>
      <c r="B16" s="8" t="s">
        <v>57</v>
      </c>
      <c r="C16" s="8">
        <v>143</v>
      </c>
      <c r="D16" s="8">
        <v>66</v>
      </c>
      <c r="E16" s="8">
        <f>SUM(C16:D16)</f>
        <v>209</v>
      </c>
      <c r="F16" s="11">
        <v>420</v>
      </c>
      <c r="G16" s="11">
        <v>423</v>
      </c>
      <c r="H16" s="11">
        <v>40</v>
      </c>
      <c r="I16" s="11">
        <v>52</v>
      </c>
      <c r="J16" s="8">
        <v>47</v>
      </c>
      <c r="K16" s="8">
        <v>44</v>
      </c>
      <c r="L16" s="8">
        <v>42</v>
      </c>
      <c r="M16" s="8">
        <v>39</v>
      </c>
      <c r="N16" s="8">
        <v>40</v>
      </c>
      <c r="O16" s="8">
        <v>46</v>
      </c>
      <c r="P16" s="8">
        <v>46</v>
      </c>
      <c r="Q16" s="8">
        <v>48</v>
      </c>
      <c r="R16" s="8">
        <v>58</v>
      </c>
      <c r="S16" s="8">
        <v>35</v>
      </c>
      <c r="T16" s="8">
        <v>35</v>
      </c>
      <c r="U16" s="8">
        <v>30</v>
      </c>
      <c r="V16" s="8">
        <v>30</v>
      </c>
      <c r="W16" s="8">
        <v>24</v>
      </c>
      <c r="X16" s="8">
        <v>14</v>
      </c>
      <c r="Y16" s="8">
        <v>14</v>
      </c>
      <c r="Z16" s="8">
        <v>9</v>
      </c>
      <c r="AA16" s="8">
        <v>15</v>
      </c>
      <c r="AB16" s="8">
        <v>11</v>
      </c>
      <c r="AC16" s="8">
        <v>5</v>
      </c>
      <c r="AD16" s="8">
        <v>6</v>
      </c>
      <c r="AE16" s="8">
        <v>5</v>
      </c>
      <c r="AF16" s="8">
        <v>42</v>
      </c>
      <c r="AG16" s="8">
        <v>66</v>
      </c>
    </row>
    <row r="17" spans="1:33" x14ac:dyDescent="0.25">
      <c r="A17" s="8">
        <v>3</v>
      </c>
      <c r="B17" s="8" t="s">
        <v>58</v>
      </c>
      <c r="C17" s="8">
        <v>121</v>
      </c>
      <c r="D17" s="8">
        <v>39</v>
      </c>
      <c r="E17" s="8">
        <f>SUM(C17:D17)</f>
        <v>160</v>
      </c>
      <c r="F17" s="11">
        <v>333</v>
      </c>
      <c r="G17" s="11">
        <v>344</v>
      </c>
      <c r="H17" s="11">
        <v>37</v>
      </c>
      <c r="I17" s="11">
        <v>38</v>
      </c>
      <c r="J17" s="8">
        <v>38</v>
      </c>
      <c r="K17" s="8">
        <v>41</v>
      </c>
      <c r="L17" s="8">
        <v>27</v>
      </c>
      <c r="M17" s="8">
        <v>37</v>
      </c>
      <c r="N17" s="8">
        <v>45</v>
      </c>
      <c r="O17" s="8">
        <v>41</v>
      </c>
      <c r="P17" s="8">
        <v>45</v>
      </c>
      <c r="Q17" s="8">
        <v>43</v>
      </c>
      <c r="R17" s="8">
        <v>35</v>
      </c>
      <c r="S17" s="8">
        <v>34</v>
      </c>
      <c r="T17" s="8">
        <v>20</v>
      </c>
      <c r="U17" s="8">
        <v>27</v>
      </c>
      <c r="V17" s="8">
        <v>19</v>
      </c>
      <c r="W17" s="8">
        <v>11</v>
      </c>
      <c r="X17" s="8">
        <v>13</v>
      </c>
      <c r="Y17" s="8">
        <v>14</v>
      </c>
      <c r="Z17" s="8">
        <v>7</v>
      </c>
      <c r="AA17" s="8">
        <v>8</v>
      </c>
      <c r="AB17" s="8">
        <v>16</v>
      </c>
      <c r="AC17" s="8">
        <v>14</v>
      </c>
      <c r="AD17" s="8">
        <v>3</v>
      </c>
      <c r="AE17" s="8">
        <v>4</v>
      </c>
      <c r="AF17" s="8">
        <v>28</v>
      </c>
      <c r="AG17" s="8">
        <v>32</v>
      </c>
    </row>
    <row r="18" spans="1:33" x14ac:dyDescent="0.25">
      <c r="A18" s="8">
        <v>4</v>
      </c>
      <c r="B18" s="8" t="s">
        <v>59</v>
      </c>
      <c r="C18" s="8">
        <v>64</v>
      </c>
      <c r="D18" s="8">
        <v>12</v>
      </c>
      <c r="E18" s="8">
        <f>SUM(C18:D18)</f>
        <v>76</v>
      </c>
      <c r="F18" s="11">
        <v>172</v>
      </c>
      <c r="G18" s="11">
        <v>150</v>
      </c>
      <c r="H18" s="13">
        <v>19</v>
      </c>
      <c r="I18" s="13">
        <v>13</v>
      </c>
      <c r="J18" s="8">
        <v>14</v>
      </c>
      <c r="K18" s="8">
        <v>10</v>
      </c>
      <c r="L18" s="8">
        <v>13</v>
      </c>
      <c r="M18" s="8">
        <v>17</v>
      </c>
      <c r="N18" s="8">
        <v>22</v>
      </c>
      <c r="O18" s="8">
        <v>14</v>
      </c>
      <c r="P18" s="8">
        <v>25</v>
      </c>
      <c r="Q18" s="8">
        <v>20</v>
      </c>
      <c r="R18" s="8">
        <v>13</v>
      </c>
      <c r="S18" s="8">
        <v>16</v>
      </c>
      <c r="T18" s="8">
        <v>16</v>
      </c>
      <c r="U18" s="8">
        <v>8</v>
      </c>
      <c r="V18" s="8">
        <v>7</v>
      </c>
      <c r="W18" s="8">
        <v>9</v>
      </c>
      <c r="X18" s="8">
        <v>10</v>
      </c>
      <c r="Y18" s="8">
        <v>5</v>
      </c>
      <c r="Z18" s="8">
        <v>5</v>
      </c>
      <c r="AA18" s="8">
        <v>10</v>
      </c>
      <c r="AB18" s="8">
        <v>7</v>
      </c>
      <c r="AC18" s="8">
        <v>10</v>
      </c>
      <c r="AD18" s="8">
        <v>4</v>
      </c>
      <c r="AE18" s="8">
        <v>4</v>
      </c>
      <c r="AF18" s="8">
        <v>17</v>
      </c>
      <c r="AG18" s="8">
        <v>14</v>
      </c>
    </row>
    <row r="19" spans="1:33" x14ac:dyDescent="0.25">
      <c r="A19" s="26"/>
      <c r="B19" s="26"/>
      <c r="C19" s="7">
        <f>SUM(C15+C16+C17+C18)</f>
        <v>458</v>
      </c>
      <c r="D19" s="7">
        <f>SUM(D15+D16+D17+D18)</f>
        <v>151</v>
      </c>
      <c r="E19" s="26">
        <f>SUM(E15+E16+E17+E18)</f>
        <v>609</v>
      </c>
      <c r="F19" s="11">
        <f>SUM(F15+F16+F17+F18)</f>
        <v>1248</v>
      </c>
      <c r="G19" s="11">
        <f>SUM(G15+G16+G17+G18)</f>
        <v>1239</v>
      </c>
      <c r="H19" s="11">
        <f t="shared" ref="H19:AG19" si="1">SUM(H15:H18)</f>
        <v>135</v>
      </c>
      <c r="I19" s="11">
        <f t="shared" si="1"/>
        <v>147</v>
      </c>
      <c r="J19" s="8">
        <f t="shared" si="1"/>
        <v>138</v>
      </c>
      <c r="K19" s="8">
        <f t="shared" si="1"/>
        <v>126</v>
      </c>
      <c r="L19" s="8">
        <f t="shared" si="1"/>
        <v>117</v>
      </c>
      <c r="M19" s="8">
        <f t="shared" si="1"/>
        <v>125</v>
      </c>
      <c r="N19" s="8">
        <f t="shared" si="1"/>
        <v>127</v>
      </c>
      <c r="O19" s="8">
        <f t="shared" si="1"/>
        <v>133</v>
      </c>
      <c r="P19" s="8">
        <f t="shared" si="1"/>
        <v>150</v>
      </c>
      <c r="Q19" s="8">
        <f t="shared" si="1"/>
        <v>145</v>
      </c>
      <c r="R19" s="8">
        <f t="shared" si="1"/>
        <v>154</v>
      </c>
      <c r="S19" s="8">
        <f t="shared" si="1"/>
        <v>123</v>
      </c>
      <c r="T19" s="8">
        <f t="shared" si="1"/>
        <v>89</v>
      </c>
      <c r="U19" s="8">
        <f t="shared" si="1"/>
        <v>84</v>
      </c>
      <c r="V19" s="8">
        <f t="shared" si="1"/>
        <v>70</v>
      </c>
      <c r="W19" s="8">
        <f t="shared" si="1"/>
        <v>63</v>
      </c>
      <c r="X19" s="8">
        <f t="shared" si="1"/>
        <v>54</v>
      </c>
      <c r="Y19" s="8">
        <f t="shared" si="1"/>
        <v>43</v>
      </c>
      <c r="Z19" s="8">
        <f t="shared" si="1"/>
        <v>29</v>
      </c>
      <c r="AA19" s="8">
        <f t="shared" si="1"/>
        <v>46</v>
      </c>
      <c r="AB19" s="8">
        <f t="shared" si="1"/>
        <v>47</v>
      </c>
      <c r="AC19" s="8">
        <f t="shared" si="1"/>
        <v>40</v>
      </c>
      <c r="AD19" s="8">
        <f t="shared" si="1"/>
        <v>19</v>
      </c>
      <c r="AE19" s="8">
        <f t="shared" si="1"/>
        <v>16</v>
      </c>
      <c r="AF19" s="8">
        <f t="shared" si="1"/>
        <v>119</v>
      </c>
      <c r="AG19" s="8">
        <f t="shared" si="1"/>
        <v>148</v>
      </c>
    </row>
    <row r="20" spans="1:33" x14ac:dyDescent="0.25">
      <c r="A20" s="27"/>
      <c r="B20" s="27"/>
      <c r="C20" s="29">
        <f>SUM(C19+D19)</f>
        <v>609</v>
      </c>
      <c r="D20" s="30"/>
      <c r="E20" s="27"/>
      <c r="F20" s="29">
        <f>SUM(F19+G19)</f>
        <v>2487</v>
      </c>
      <c r="G20" s="30"/>
      <c r="H20" s="33">
        <f>SUM(H19+I19)</f>
        <v>282</v>
      </c>
      <c r="I20" s="34"/>
      <c r="J20" s="33">
        <f>SUM(J19+K19)</f>
        <v>264</v>
      </c>
      <c r="K20" s="34"/>
      <c r="L20" s="33">
        <f>SUM(L19+M19)</f>
        <v>242</v>
      </c>
      <c r="M20" s="34"/>
      <c r="N20" s="33">
        <f>SUM(N19+O19)</f>
        <v>260</v>
      </c>
      <c r="O20" s="34"/>
      <c r="P20" s="33">
        <f>SUM(P19+Q19)</f>
        <v>295</v>
      </c>
      <c r="Q20" s="34"/>
      <c r="R20" s="33">
        <f>SUM(R19+S19)</f>
        <v>277</v>
      </c>
      <c r="S20" s="34"/>
      <c r="T20" s="33">
        <f>SUM(T19+U19)</f>
        <v>173</v>
      </c>
      <c r="U20" s="34"/>
      <c r="V20" s="33">
        <f>SUM(V19+W19)</f>
        <v>133</v>
      </c>
      <c r="W20" s="34"/>
      <c r="X20" s="33">
        <f>SUM(X19+Y19)</f>
        <v>97</v>
      </c>
      <c r="Y20" s="34"/>
      <c r="Z20" s="33">
        <f>SUM(Z19+AA19)</f>
        <v>75</v>
      </c>
      <c r="AA20" s="34"/>
      <c r="AB20" s="33">
        <f>SUM(AB19+AC19)</f>
        <v>87</v>
      </c>
      <c r="AC20" s="34"/>
      <c r="AD20" s="33">
        <f>SUM(AD19+AE19)</f>
        <v>35</v>
      </c>
      <c r="AE20" s="34"/>
      <c r="AF20" s="33">
        <f>SUM(AF19+AG19)</f>
        <v>267</v>
      </c>
      <c r="AG20" s="34"/>
    </row>
    <row r="21" spans="1:33" x14ac:dyDescent="0.25">
      <c r="A21" s="28"/>
      <c r="B21" s="28"/>
      <c r="C21" s="31"/>
      <c r="D21" s="32"/>
      <c r="E21" s="28"/>
      <c r="F21" s="31"/>
      <c r="G21" s="32"/>
      <c r="H21" s="35">
        <f>SUM(H20+J20+L20+N20+P20+R20+T20+V20+X20+Z20+AB20+AD20+AF20)</f>
        <v>2487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7"/>
    </row>
    <row r="23" spans="1:33" x14ac:dyDescent="0.25">
      <c r="A23" s="39" t="s">
        <v>60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</row>
    <row r="24" spans="1:33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3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33" x14ac:dyDescent="0.25">
      <c r="A26" s="9"/>
      <c r="B26" s="39" t="s">
        <v>61</v>
      </c>
      <c r="C26" s="39"/>
      <c r="D26" s="39"/>
      <c r="E26" s="39"/>
      <c r="F26" s="39"/>
      <c r="G26" s="39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39" t="s">
        <v>62</v>
      </c>
      <c r="S26" s="39"/>
      <c r="T26" s="39"/>
      <c r="U26" s="39"/>
      <c r="V26" s="39"/>
      <c r="W26" s="39"/>
      <c r="X26" s="39"/>
      <c r="Y26" s="39"/>
      <c r="Z26" s="39"/>
      <c r="AA26" s="39"/>
    </row>
    <row r="27" spans="1:33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33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33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33" x14ac:dyDescent="0.25">
      <c r="A30" s="9"/>
      <c r="B30" s="38" t="s">
        <v>63</v>
      </c>
      <c r="C30" s="38"/>
      <c r="D30" s="38"/>
      <c r="E30" s="38"/>
      <c r="F30" s="38"/>
      <c r="G30" s="38"/>
      <c r="H30" s="9"/>
      <c r="I30" s="9"/>
      <c r="J30" s="9"/>
      <c r="K30" s="9"/>
      <c r="L30" s="9"/>
      <c r="M30" s="9"/>
      <c r="N30" s="9"/>
      <c r="O30" s="9"/>
      <c r="P30" s="9"/>
      <c r="Q30" s="9"/>
      <c r="R30" s="38" t="s">
        <v>64</v>
      </c>
      <c r="S30" s="38"/>
      <c r="T30" s="38"/>
      <c r="U30" s="38"/>
      <c r="V30" s="38"/>
      <c r="W30" s="38"/>
      <c r="X30" s="38"/>
      <c r="Y30" s="38"/>
      <c r="Z30" s="38"/>
      <c r="AA30" s="38"/>
    </row>
    <row r="31" spans="1:33" x14ac:dyDescent="0.25">
      <c r="A31" s="9"/>
      <c r="B31" s="39" t="s">
        <v>65</v>
      </c>
      <c r="C31" s="39"/>
      <c r="D31" s="39"/>
      <c r="E31" s="39"/>
      <c r="F31" s="39"/>
      <c r="G31" s="39"/>
      <c r="H31" s="9"/>
      <c r="I31" s="9"/>
      <c r="J31" s="9"/>
      <c r="K31" s="9"/>
      <c r="L31" s="9"/>
      <c r="M31" s="9"/>
      <c r="N31" s="9"/>
      <c r="O31" s="9"/>
      <c r="P31" s="9"/>
      <c r="Q31" s="9"/>
      <c r="R31" s="39" t="s">
        <v>66</v>
      </c>
      <c r="S31" s="39"/>
      <c r="T31" s="39"/>
      <c r="U31" s="39"/>
      <c r="V31" s="39"/>
      <c r="W31" s="39"/>
      <c r="X31" s="39"/>
      <c r="Y31" s="39"/>
      <c r="Z31" s="39"/>
      <c r="AA31" s="39"/>
    </row>
  </sheetData>
  <mergeCells count="76">
    <mergeCell ref="AD20:AE20"/>
    <mergeCell ref="AF20:AG20"/>
    <mergeCell ref="B30:G30"/>
    <mergeCell ref="R30:AA30"/>
    <mergeCell ref="B31:G31"/>
    <mergeCell ref="R31:AA31"/>
    <mergeCell ref="A23:AA23"/>
    <mergeCell ref="B26:G26"/>
    <mergeCell ref="R26:AA26"/>
    <mergeCell ref="A19:B21"/>
    <mergeCell ref="E19:E21"/>
    <mergeCell ref="C20:D21"/>
    <mergeCell ref="F20:G21"/>
    <mergeCell ref="H20:I20"/>
    <mergeCell ref="H21:AG21"/>
    <mergeCell ref="L20:M20"/>
    <mergeCell ref="N20:O20"/>
    <mergeCell ref="P20:Q20"/>
    <mergeCell ref="R20:S20"/>
    <mergeCell ref="T20:U20"/>
    <mergeCell ref="V20:W20"/>
    <mergeCell ref="J20:K20"/>
    <mergeCell ref="X20:Y20"/>
    <mergeCell ref="Z20:AA20"/>
    <mergeCell ref="AB20:AC20"/>
    <mergeCell ref="AG13:AG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B12:AC12"/>
    <mergeCell ref="C13:D13"/>
    <mergeCell ref="E13:E14"/>
    <mergeCell ref="F13:F14"/>
    <mergeCell ref="G13:G14"/>
    <mergeCell ref="H13:H14"/>
    <mergeCell ref="U13:U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T12:U12"/>
    <mergeCell ref="I13:I14"/>
    <mergeCell ref="V12:W12"/>
    <mergeCell ref="X12:Y12"/>
    <mergeCell ref="Z12:AA12"/>
    <mergeCell ref="S13:S14"/>
    <mergeCell ref="T13:T14"/>
    <mergeCell ref="A8:AG8"/>
    <mergeCell ref="A9:AG9"/>
    <mergeCell ref="A10:AG10"/>
    <mergeCell ref="A11:A14"/>
    <mergeCell ref="B11:B14"/>
    <mergeCell ref="C11:D12"/>
    <mergeCell ref="H11:AG11"/>
    <mergeCell ref="F12:G12"/>
    <mergeCell ref="H12:I12"/>
    <mergeCell ref="AD12:AE12"/>
    <mergeCell ref="AF12:AG12"/>
    <mergeCell ref="J12:K12"/>
    <mergeCell ref="L12:M12"/>
    <mergeCell ref="N12:O12"/>
    <mergeCell ref="P12:Q12"/>
    <mergeCell ref="R12:S12"/>
  </mergeCells>
  <pageMargins left="0.12" right="0.14000000000000001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Demogafia</vt:lpstr>
      <vt:lpstr>Monografia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2026-03-24T02:56:40Z</cp:lastPrinted>
  <dcterms:created xsi:type="dcterms:W3CDTF">2026-03-24T01:44:39Z</dcterms:created>
  <dcterms:modified xsi:type="dcterms:W3CDTF">2026-05-27T02:09:25Z</dcterms:modified>
</cp:coreProperties>
</file>